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3 год\ИПР 2023\000-11-1-02.32-2608 ПИР\"/>
    </mc:Choice>
  </mc:AlternateContent>
  <bookViews>
    <workbookView xWindow="0" yWindow="0" windowWidth="28770" windowHeight="1227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5" i="1" l="1"/>
  <c r="L17" i="1" s="1"/>
  <c r="L19" i="1" s="1"/>
  <c r="L20" i="1" l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<sst xmlns="http://schemas.openxmlformats.org/spreadsheetml/2006/main" count="27" uniqueCount="27">
  <si>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</si>
  <si>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</si>
  <si>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</si>
  <si>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</si>
  <si>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</si>
  <si>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</si>
  <si>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</si>
  <si>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цены 2001</t>
  </si>
  <si>
    <t xml:space="preserve">  ВСЕГО по смете</t>
  </si>
  <si>
    <t>на проектные работы</t>
  </si>
  <si>
    <t>НДС 20%</t>
  </si>
  <si>
    <t>Итого затраты по смете в базовом уровне цен ИТОГО</t>
  </si>
  <si>
    <t xml:space="preserve">Архангельский филиал ПАО "Россети Северо-Запада"  </t>
  </si>
  <si>
    <t>Районный коэффициент</t>
  </si>
  <si>
    <t>Приказ Минстроя России от 1 октября 2021 года № 707/пр «Об утверждении Методики определения стоимости работ по подготовке проектной документации» п. 168, формула 9.1</t>
  </si>
  <si>
    <t>Кабельные линии напряжением до 35 кВ с интервалами протяженности: до 100 м.</t>
  </si>
  <si>
    <t>руб</t>
  </si>
  <si>
    <r>
      <t xml:space="preserve">СБЦП07-17-2
</t>
    </r>
    <r>
      <rPr>
        <sz val="11"/>
        <rFont val="Times New Romanr"/>
        <charset val="204"/>
      </rPr>
      <t xml:space="preserve"> "Коммунальные инженерные сети и сооружения (2012 г.)" Таб.17</t>
    </r>
  </si>
  <si>
    <t xml:space="preserve">письмо Минстроя РФ № 60112-ИФ/09 от 14.11.2022 (К=5,22) </t>
  </si>
  <si>
    <t>Итоги по смете в ценах 4 кв. 2022 г</t>
  </si>
  <si>
    <t xml:space="preserve">                                   КЛ-10кВ (длина 45 м)</t>
  </si>
  <si>
    <t>Расчет на ПИР</t>
  </si>
  <si>
    <t>5382*0,3161+5382*0,6838*1,4</t>
  </si>
  <si>
    <t>Проектирование. Реконструкция КЛ-10 кВ "ТП12 - ТП13" в г.Северодвинске Архангельской области в объеме освобождения земельного участка от объектов электроэнергетики (Фонд защиты прав граждан - участников долевого строительства в Архангельской области, ОЗУ-00053А/21 от 18.04.2022) (0,045 км)</t>
  </si>
  <si>
    <t>N_000-11-1-02.32-2608</t>
  </si>
  <si>
    <t>Составил: Ведущий инженер</t>
  </si>
  <si>
    <t>А.Н.Чижова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</si>
</sst>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0"/>
  </numFmts>
  <fonts count="15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name val="Arial"/>
      <family val="2"/>
      <charset val="204"/>
    </font>
    <font>
      <sz val="12"/>
      <name val="Times New Romanr"/>
      <charset val="204"/>
    </font>
    <font>
      <b/>
      <sz val="14"/>
      <name val="Times New Romanr"/>
      <charset val="204"/>
    </font>
    <font>
      <b/>
      <sz val="12"/>
      <name val="Times New Romanr"/>
      <charset val="204"/>
    </font>
    <font>
      <sz val="10"/>
      <name val="Times New Romanr"/>
      <charset val="204"/>
    </font>
    <font>
      <b/>
      <sz val="10"/>
      <name val="Times New Romanr"/>
      <charset val="204"/>
    </font>
    <font>
      <sz val="11"/>
      <name val="Times New Romanr"/>
      <charset val="204"/>
    </font>
    <font>
      <sz val="11"/>
      <color theme="1"/>
      <name val="Times New Roman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vertical="top"/>
    </xf>
    <xf numFmtId="0" fontId="8" fillId="0" borderId="0" xfId="21" applyFont="1" applyBorder="1">
      <alignment horizontal="center"/>
    </xf>
    <xf numFmtId="0" fontId="10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0" fontId="8" fillId="0" borderId="0" xfId="0" applyFont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5" fontId="8" fillId="0" borderId="0" xfId="0" applyNumberFormat="1" applyFont="1"/>
    <xf numFmtId="0" fontId="8" fillId="0" borderId="0" xfId="22" applyFont="1">
      <alignment horizontal="left" vertical="top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5" applyNumberFormat="1" applyFont="1" applyBorder="1" applyAlignment="1">
      <alignment horizontal="right" vertical="top" wrapText="1"/>
    </xf>
    <xf numFmtId="4" fontId="8" fillId="2" borderId="1" xfId="5" applyNumberFormat="1" applyFont="1" applyFill="1" applyBorder="1" applyAlignment="1">
      <alignment horizontal="righ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0" xfId="0" applyFont="1"/>
    <xf numFmtId="0" fontId="14" fillId="0" borderId="1" xfId="0" applyFont="1" applyBorder="1"/>
    <xf numFmtId="0" fontId="13" fillId="0" borderId="0" xfId="0" applyFont="1" applyAlignment="1">
      <alignment vertical="top" wrapText="1"/>
    </xf>
    <xf numFmtId="0" fontId="13" fillId="0" borderId="0" xfId="0" applyFont="1"/>
    <xf numFmtId="0" fontId="13" fillId="0" borderId="1" xfId="22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righ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3" fillId="0" borderId="4" xfId="5" applyFont="1" applyBorder="1" applyAlignment="1">
      <alignment horizontal="left" vertical="top" wrapText="1"/>
    </xf>
    <xf numFmtId="0" fontId="13" fillId="0" borderId="5" xfId="5" applyFont="1" applyBorder="1" applyAlignment="1">
      <alignment horizontal="left" vertical="top" wrapText="1"/>
    </xf>
    <xf numFmtId="0" fontId="13" fillId="0" borderId="6" xfId="5" applyFont="1" applyBorder="1" applyAlignment="1">
      <alignment horizontal="left" vertical="top" wrapText="1"/>
    </xf>
    <xf numFmtId="0" fontId="9" fillId="0" borderId="0" xfId="21" applyFont="1">
      <alignment horizontal="center"/>
    </xf>
    <xf numFmtId="0" fontId="8" fillId="0" borderId="0" xfId="0" applyFont="1" applyAlignment="1">
      <alignment horizontal="center"/>
    </xf>
    <xf numFmtId="0" fontId="10" fillId="0" borderId="2" xfId="21" applyFont="1" applyBorder="1" applyAlignment="1">
      <alignment horizontal="center" vertical="top" wrapText="1"/>
    </xf>
    <xf numFmtId="0" fontId="8" fillId="0" borderId="2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10" fillId="0" borderId="0" xfId="21" applyFont="1" applyBorder="1" applyAlignment="1">
      <alignment horizontal="left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Обычный 2 11" xfId="24"/>
    <cellStyle name="Обычный 2 2 2" xfId="2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P24"/>
  <sheetViews>
    <sheetView showGridLines="0" tabSelected="1" topLeftCell="A13" zoomScaleNormal="100" workbookViewId="0">
      <selection activeCell="L21" sqref="L21"/>
    </sheetView>
  </sheetViews>
  <sheetFormatPr defaultRowHeight="15.75" outlineLevelRow="1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4" width="9.140625" style="1" customWidth="1"/>
    <col min="15" max="16384" width="9.140625" style="1"/>
  </cols>
  <sheetData>
    <row r="1" spans="1:16">
      <c r="A1" s="41" t="s">
        <v>24</v>
      </c>
      <c r="B1" s="41"/>
      <c r="C1" s="41"/>
      <c r="D1" s="41"/>
      <c r="L1" s="2" t="s">
        <v>2</v>
      </c>
    </row>
    <row r="2" spans="1:16">
      <c r="A2" s="40"/>
      <c r="B2" s="40"/>
      <c r="C2" s="40"/>
      <c r="D2" s="40"/>
    </row>
    <row r="3" spans="1:16" ht="18.75">
      <c r="A3" s="36" t="s">
        <v>21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6">
      <c r="A4" s="37" t="s">
        <v>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7" spans="1:16" ht="48.75" customHeight="1">
      <c r="A7" s="38" t="s">
        <v>23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9" spans="1:16">
      <c r="C9" s="3"/>
      <c r="D9" s="3"/>
      <c r="E9" s="3"/>
      <c r="F9" s="3"/>
      <c r="G9" s="3"/>
      <c r="H9" s="3"/>
      <c r="I9" s="3"/>
      <c r="J9" s="3"/>
      <c r="K9" s="3"/>
      <c r="L9" s="3"/>
    </row>
    <row r="10" spans="1:16">
      <c r="A10" s="4" t="s">
        <v>1</v>
      </c>
      <c r="C10" s="39" t="s">
        <v>12</v>
      </c>
      <c r="D10" s="39"/>
      <c r="E10" s="39"/>
      <c r="F10" s="39"/>
      <c r="G10" s="39"/>
      <c r="H10" s="39"/>
      <c r="I10" s="39"/>
      <c r="J10" s="39"/>
      <c r="K10" s="39"/>
      <c r="L10" s="39"/>
    </row>
    <row r="11" spans="1:16">
      <c r="C11" s="5"/>
      <c r="D11" s="5"/>
      <c r="E11" s="5"/>
      <c r="F11" s="5"/>
      <c r="G11" s="5"/>
      <c r="H11" s="5"/>
      <c r="I11" s="5"/>
      <c r="J11" s="5"/>
      <c r="K11" s="5"/>
      <c r="L11" s="6" t="s">
        <v>16</v>
      </c>
    </row>
    <row r="12" spans="1:16" s="8" customFormat="1" ht="121.5" customHeight="1">
      <c r="A12" s="7" t="s">
        <v>0</v>
      </c>
      <c r="B12" s="7" t="s">
        <v>3</v>
      </c>
      <c r="C12" s="7" t="s">
        <v>4</v>
      </c>
      <c r="D12" s="7" t="s">
        <v>5</v>
      </c>
      <c r="E12" s="7"/>
      <c r="F12" s="7"/>
      <c r="G12" s="7"/>
      <c r="H12" s="7"/>
      <c r="I12" s="7"/>
      <c r="J12" s="7"/>
      <c r="K12" s="7"/>
      <c r="L12" s="7" t="s">
        <v>6</v>
      </c>
    </row>
    <row r="13" spans="1:16">
      <c r="A13" s="9">
        <v>1</v>
      </c>
      <c r="B13" s="9">
        <v>2</v>
      </c>
      <c r="C13" s="9">
        <v>3</v>
      </c>
      <c r="D13" s="9">
        <v>4</v>
      </c>
      <c r="E13" s="9"/>
      <c r="F13" s="9"/>
      <c r="G13" s="9"/>
      <c r="H13" s="9"/>
      <c r="I13" s="9"/>
      <c r="J13" s="9"/>
      <c r="K13" s="9"/>
      <c r="L13" s="9">
        <v>5</v>
      </c>
    </row>
    <row r="14" spans="1:16" s="4" customFormat="1" ht="21" customHeight="1">
      <c r="A14" s="32" t="s">
        <v>20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10"/>
      <c r="N14" s="10"/>
      <c r="O14" s="10"/>
      <c r="P14" s="10"/>
    </row>
    <row r="15" spans="1:16" ht="45.75">
      <c r="A15" s="11">
        <v>1</v>
      </c>
      <c r="B15" s="12" t="s">
        <v>15</v>
      </c>
      <c r="C15" s="12" t="s">
        <v>17</v>
      </c>
      <c r="D15" s="15">
        <v>5382</v>
      </c>
      <c r="E15" s="15">
        <v>1</v>
      </c>
      <c r="F15" s="15" t="str">
        <f ca="1">IF(INDIRECT("J" &amp; ROW())="текущие цены", IF(INDIRECT("G" &amp; ROW())="", "0", "0"), IF(INDIRECT("G" &amp; ROW())="", "7763","7763"))</f>
        <v>7763</v>
      </c>
      <c r="G15" s="15"/>
      <c r="H15" s="15"/>
      <c r="I15" s="15"/>
      <c r="J15" s="15" t="s">
        <v>7</v>
      </c>
      <c r="K15" s="15"/>
      <c r="L15" s="16">
        <f>D15</f>
        <v>5382</v>
      </c>
      <c r="M15" s="10"/>
      <c r="N15" s="10"/>
      <c r="O15" s="10"/>
      <c r="P15" s="10"/>
    </row>
    <row r="16" spans="1:16" s="21" customFormat="1" ht="75" outlineLevel="1">
      <c r="A16" s="19">
        <v>3</v>
      </c>
      <c r="B16" s="20" t="s">
        <v>13</v>
      </c>
      <c r="C16" s="25" t="s">
        <v>14</v>
      </c>
      <c r="D16" s="26" t="s">
        <v>22</v>
      </c>
      <c r="E16" s="27"/>
      <c r="L16" s="22"/>
    </row>
    <row r="17" spans="1:16">
      <c r="A17" s="28" t="s">
        <v>11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17">
        <f>L15*0.3161+L15*0.6838*1.4</f>
        <v>6853.5464399999983</v>
      </c>
      <c r="M17" s="10"/>
      <c r="N17" s="10"/>
      <c r="O17" s="10"/>
      <c r="P17" s="10"/>
    </row>
    <row r="18" spans="1:16" s="24" customFormat="1">
      <c r="A18" s="33" t="s">
        <v>18</v>
      </c>
      <c r="B18" s="34"/>
      <c r="C18" s="34"/>
      <c r="D18" s="35"/>
      <c r="E18" s="20"/>
      <c r="F18" s="20"/>
      <c r="G18" s="20"/>
      <c r="H18" s="20"/>
      <c r="I18" s="20"/>
      <c r="J18" s="20"/>
      <c r="K18" s="20"/>
      <c r="L18" s="17">
        <v>5.22</v>
      </c>
      <c r="M18" s="23"/>
      <c r="N18" s="23"/>
      <c r="O18" s="23"/>
      <c r="P18" s="23"/>
    </row>
    <row r="19" spans="1:16">
      <c r="A19" s="30" t="s">
        <v>19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18">
        <f>L17*L18</f>
        <v>35775.512416799989</v>
      </c>
      <c r="M19" s="10"/>
      <c r="N19" s="10"/>
      <c r="O19" s="10"/>
      <c r="P19" s="10"/>
    </row>
    <row r="20" spans="1:16">
      <c r="A20" s="28" t="s">
        <v>10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17">
        <f>L19*20%</f>
        <v>7155.1024833599986</v>
      </c>
      <c r="M20" s="10"/>
      <c r="N20" s="10"/>
      <c r="O20" s="10"/>
      <c r="P20" s="10"/>
    </row>
    <row r="21" spans="1:16">
      <c r="A21" s="30" t="s">
        <v>8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18">
        <f>L19+L20</f>
        <v>42930.614900159984</v>
      </c>
      <c r="M21" s="10"/>
      <c r="N21" s="10"/>
      <c r="O21" s="10"/>
      <c r="P21" s="10"/>
    </row>
    <row r="22" spans="1:16">
      <c r="L22" s="13"/>
      <c r="M22" s="4"/>
      <c r="N22" s="4"/>
      <c r="O22" s="4"/>
      <c r="P22" s="4"/>
    </row>
    <row r="23" spans="1:16">
      <c r="B23" s="1" t="s">
        <v>25</v>
      </c>
      <c r="C23" s="1" t="s">
        <v>26</v>
      </c>
    </row>
    <row r="24" spans="1:16">
      <c r="C24" s="14"/>
    </row>
  </sheetData>
  <mergeCells count="12">
    <mergeCell ref="A1:D1"/>
    <mergeCell ref="A3:L3"/>
    <mergeCell ref="A4:L4"/>
    <mergeCell ref="A7:L7"/>
    <mergeCell ref="C10:L10"/>
    <mergeCell ref="A2:D2"/>
    <mergeCell ref="A17:K17"/>
    <mergeCell ref="A20:K20"/>
    <mergeCell ref="A21:K21"/>
    <mergeCell ref="A19:K19"/>
    <mergeCell ref="A14:L14"/>
    <mergeCell ref="A18:D18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Чижова Анастасия Николаевна</cp:lastModifiedBy>
  <cp:lastPrinted>2020-12-29T10:22:46Z</cp:lastPrinted>
  <dcterms:created xsi:type="dcterms:W3CDTF">2007-02-21T08:42:24Z</dcterms:created>
  <dcterms:modified xsi:type="dcterms:W3CDTF">2022-12-30T12:31:53Z</dcterms:modified>
</cp:coreProperties>
</file>